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2795" tabRatio="313"/>
  </bookViews>
  <sheets>
    <sheet name="Расчет НМЦ" sheetId="2" r:id="rId1"/>
  </sheets>
  <definedNames>
    <definedName name="_xlnm.Print_Area" localSheetId="0">'Расчет НМЦ'!$A$1:$K$12</definedName>
  </definedNames>
  <calcPr calcId="162913"/>
</workbook>
</file>

<file path=xl/calcChain.xml><?xml version="1.0" encoding="utf-8"?>
<calcChain xmlns="http://schemas.openxmlformats.org/spreadsheetml/2006/main">
  <c r="H11" i="2" l="1"/>
  <c r="E12" i="2" l="1"/>
  <c r="D12" i="2"/>
  <c r="F12" i="2" l="1"/>
  <c r="B10" i="2"/>
  <c r="C10" i="2" s="1"/>
  <c r="D10" i="2" s="1"/>
  <c r="E10" i="2" s="1"/>
  <c r="F10" i="2" s="1"/>
  <c r="G10" i="2" s="1"/>
  <c r="H10" i="2" s="1"/>
  <c r="I10" i="2" s="1"/>
  <c r="J10" i="2" s="1"/>
  <c r="K10" i="2" s="1"/>
  <c r="G12" i="2" l="1"/>
  <c r="I11" i="2"/>
  <c r="J11" i="2" s="1"/>
  <c r="K11" i="2"/>
  <c r="K12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<sst xmlns="http://schemas.openxmlformats.org/spreadsheetml/2006/main" count="23" uniqueCount="23">
  <si>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</si>
  <si>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</si>
  <si>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</si>
  <si>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</si>
  <si>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</si>
  <si>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</si>
  <si>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</si>
  <si>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</si>
  <si>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 xml:space="preserve">Коммерческое предложение 
№ 1 </t>
  </si>
  <si>
    <t xml:space="preserve">Коммерческое предложение 
№ 2 </t>
  </si>
  <si>
    <t>Коммерческое предложение № 3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</si>
  <si>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</si>
  <si>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</si>
  <si>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</si>
  <si>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</si>
  <si>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</si>
  <si>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</si>
  <si>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>НМЦ включает в себя: стоимость всех сопутствующих работ (услуг)</t>
  </si>
  <si>
    <t>Усл. единица</t>
  </si>
  <si>
    <t xml:space="preserve">Способ закупки: открытый запрос предложений в электронной форме </t>
  </si>
  <si>
    <t>Предмет договора: Выполнение комплекса работ для реализации инвестиционного проекта по Брянской области (2022-2026гг.) для нужд ООО «Газпром энергосбыт Брянск».</t>
  </si>
  <si>
    <t>Выполнение комплекса работ для реализации инвестиционного проекта по Брянской области (2022-2026гг.) для нужд ООО «Газпром энергосбыт Брянск»</t>
  </si>
  <si>
    <t>Приложение 11
к запросу предложений № ОЗП/3/2023 от 28.03.2023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</si>
</sst>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13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" fontId="8" fillId="3" borderId="1" xfId="1" applyNumberFormat="1" applyFont="1" applyBorder="1" applyAlignment="1" applyProtection="1">
      <alignment horizontal="center" vertical="center"/>
    </xf>
    <xf numFmtId="0" fontId="1" fillId="0" borderId="0" xfId="0" applyFont="1" applyBorder="1"/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1" fillId="0" borderId="2" xfId="0" applyFont="1" applyBorder="1"/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4" fontId="1" fillId="0" borderId="0" xfId="0" applyNumberFormat="1" applyFont="1"/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Z59"/>
  <sheetViews>
    <sheetView tabSelected="1" view="pageLayout" zoomScaleNormal="70" workbookViewId="0">
      <selection activeCell="E8" sqref="E8:G8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4257812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6" width="11.85546875" style="1" hidden="1"/>
    <col min="16147" max="16384" width="9.140625" style="1" hidden="1"/>
  </cols>
  <sheetData>
    <row r="1" spans="1:13" s="11" customFormat="1" ht="49.5" customHeight="1" x14ac:dyDescent="0.2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s="11" customFormat="1" ht="16.5" customHeight="1" x14ac:dyDescent="0.2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s="11" customFormat="1" ht="1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s="11" customFormat="1" ht="34.5" customHeight="1" x14ac:dyDescent="0.2">
      <c r="A4" s="29" t="s">
        <v>5</v>
      </c>
      <c r="B4" s="29"/>
      <c r="C4" s="29"/>
      <c r="D4" s="29"/>
      <c r="E4" s="27" t="s">
        <v>20</v>
      </c>
      <c r="F4" s="27"/>
      <c r="G4" s="27"/>
      <c r="H4" s="27"/>
      <c r="I4" s="27"/>
      <c r="J4" s="27"/>
      <c r="K4" s="27"/>
    </row>
    <row r="5" spans="1:13" s="11" customFormat="1" ht="15.75" x14ac:dyDescent="0.2">
      <c r="A5" s="29"/>
      <c r="B5" s="29"/>
      <c r="C5" s="29"/>
      <c r="D5" s="29"/>
      <c r="E5" s="27" t="s">
        <v>19</v>
      </c>
      <c r="F5" s="27"/>
      <c r="G5" s="27"/>
      <c r="H5" s="27"/>
      <c r="I5" s="27"/>
      <c r="J5" s="27"/>
      <c r="K5" s="27"/>
    </row>
    <row r="6" spans="1:13" s="11" customFormat="1" ht="15.75" x14ac:dyDescent="0.2">
      <c r="A6" s="29" t="s">
        <v>14</v>
      </c>
      <c r="B6" s="29"/>
      <c r="C6" s="29"/>
      <c r="D6" s="29"/>
      <c r="E6" s="27" t="s">
        <v>17</v>
      </c>
      <c r="F6" s="27"/>
      <c r="G6" s="27"/>
      <c r="H6" s="27"/>
      <c r="I6" s="27"/>
      <c r="J6" s="27"/>
      <c r="K6" s="27"/>
    </row>
    <row r="7" spans="1:13" s="14" customFormat="1" ht="15.75" x14ac:dyDescent="0.2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</row>
    <row r="8" spans="1:13" s="3" customFormat="1" ht="34.5" customHeight="1" x14ac:dyDescent="0.25">
      <c r="A8" s="23" t="s">
        <v>6</v>
      </c>
      <c r="B8" s="23" t="s">
        <v>2</v>
      </c>
      <c r="C8" s="23" t="s">
        <v>7</v>
      </c>
      <c r="D8" s="23" t="s">
        <v>11</v>
      </c>
      <c r="E8" s="23" t="s">
        <v>16</v>
      </c>
      <c r="F8" s="23"/>
      <c r="G8" s="23"/>
      <c r="H8" s="30" t="s">
        <v>3</v>
      </c>
      <c r="I8" s="30"/>
      <c r="J8" s="30"/>
      <c r="K8" s="23" t="s">
        <v>15</v>
      </c>
    </row>
    <row r="9" spans="1:13" s="3" customFormat="1" ht="78.75" x14ac:dyDescent="0.25">
      <c r="A9" s="23"/>
      <c r="B9" s="23"/>
      <c r="C9" s="23"/>
      <c r="D9" s="23"/>
      <c r="E9" s="20" t="s">
        <v>8</v>
      </c>
      <c r="F9" s="20" t="s">
        <v>9</v>
      </c>
      <c r="G9" s="20" t="s">
        <v>10</v>
      </c>
      <c r="H9" s="20" t="s">
        <v>12</v>
      </c>
      <c r="I9" s="20" t="s">
        <v>0</v>
      </c>
      <c r="J9" s="20" t="s">
        <v>13</v>
      </c>
      <c r="K9" s="24"/>
    </row>
    <row r="10" spans="1:13" ht="21" customHeight="1" x14ac:dyDescent="0.2">
      <c r="A10" s="9">
        <v>1</v>
      </c>
      <c r="B10" s="9">
        <f>A10+1</f>
        <v>2</v>
      </c>
      <c r="C10" s="9">
        <f t="shared" ref="C10:K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f>G10+1</f>
        <v>8</v>
      </c>
      <c r="I10" s="9">
        <f t="shared" si="0"/>
        <v>9</v>
      </c>
      <c r="J10" s="9">
        <f t="shared" si="0"/>
        <v>10</v>
      </c>
      <c r="K10" s="9">
        <f t="shared" si="0"/>
        <v>11</v>
      </c>
    </row>
    <row r="11" spans="1:13" s="2" customFormat="1" ht="173.25" x14ac:dyDescent="0.2">
      <c r="A11" s="9">
        <v>1</v>
      </c>
      <c r="B11" s="15" t="s">
        <v>21</v>
      </c>
      <c r="C11" s="16" t="s">
        <v>18</v>
      </c>
      <c r="D11" s="16">
        <v>1</v>
      </c>
      <c r="E11" s="17">
        <v>7490698.8499999996</v>
      </c>
      <c r="F11" s="17">
        <v>7939025.6299999999</v>
      </c>
      <c r="G11" s="17">
        <v>8017470.5599999996</v>
      </c>
      <c r="H11" s="5">
        <f>AVERAGE(E11:G11)</f>
        <v>7815731.6799999997</v>
      </c>
      <c r="I11" s="6">
        <f>SQRT(((SUM((POWER(E11-H11,2)),(POWER(F11-H11,2)),(POWER(G11-H11,2)))/(COLUMNS(E11:G11)-1))))</f>
        <v>284206.18781798705</v>
      </c>
      <c r="J11" s="6">
        <f>I11/H11*100</f>
        <v>3.636335015763835</v>
      </c>
      <c r="K11" s="7">
        <f>((D11/3)*(SUM(E11:G11)))</f>
        <v>7815731.6799999997</v>
      </c>
    </row>
    <row r="12" spans="1:13" s="3" customFormat="1" ht="57" customHeight="1" x14ac:dyDescent="0.25">
      <c r="A12" s="9">
        <v>2</v>
      </c>
      <c r="B12" s="22" t="s">
        <v>1</v>
      </c>
      <c r="C12" s="22"/>
      <c r="D12" s="19">
        <f>D11</f>
        <v>1</v>
      </c>
      <c r="E12" s="18">
        <f>E11</f>
        <v>7490698.8499999996</v>
      </c>
      <c r="F12" s="18">
        <f t="shared" ref="F12:G12" si="1">F11</f>
        <v>7939025.6299999999</v>
      </c>
      <c r="G12" s="18">
        <f t="shared" si="1"/>
        <v>8017470.5599999996</v>
      </c>
      <c r="H12" s="7">
        <f>AVERAGE(E12:G12)</f>
        <v>7815731.6799999997</v>
      </c>
      <c r="I12" s="8">
        <f>SQRT(VAR(E12:G12))</f>
        <v>284206.18781798705</v>
      </c>
      <c r="J12" s="10">
        <f>I12/H12*100</f>
        <v>3.636335015763835</v>
      </c>
      <c r="K12" s="10">
        <f>K11</f>
        <v>7815731.6799999997</v>
      </c>
      <c r="M12" s="4"/>
    </row>
    <row r="13" spans="1:13" ht="39" hidden="1" customHeight="1" x14ac:dyDescent="0.2"/>
    <row r="14" spans="1:13" customFormat="1" ht="15" hidden="1" x14ac:dyDescent="0.25"/>
    <row r="15" spans="1:13" customFormat="1" ht="15" hidden="1" customHeight="1" x14ac:dyDescent="0.25"/>
    <row r="16" spans="1:13" customFormat="1" ht="15.75" hidden="1" customHeight="1" x14ac:dyDescent="0.25"/>
    <row r="17" customFormat="1" ht="15.75" hidden="1" customHeight="1" x14ac:dyDescent="0.25"/>
    <row r="18" customFormat="1" ht="18.75" hidden="1" customHeight="1" x14ac:dyDescent="0.25"/>
    <row r="19" customFormat="1" ht="15" hidden="1" x14ac:dyDescent="0.25"/>
    <row r="20" customFormat="1" ht="18.75" hidden="1" customHeight="1" x14ac:dyDescent="0.25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1:11" hidden="1" x14ac:dyDescent="0.2"/>
    <row r="50" spans="11:11" hidden="1" x14ac:dyDescent="0.2"/>
    <row r="51" spans="11:11" x14ac:dyDescent="0.2"/>
    <row r="52" spans="11:11" x14ac:dyDescent="0.2">
      <c r="K52" s="21"/>
    </row>
    <row r="53" spans="11:11" x14ac:dyDescent="0.2"/>
    <row r="54" spans="11:11" x14ac:dyDescent="0.2"/>
    <row r="55" spans="11:11" x14ac:dyDescent="0.2"/>
    <row r="56" spans="11:11" x14ac:dyDescent="0.2"/>
    <row r="57" spans="11:11" x14ac:dyDescent="0.2"/>
    <row r="58" spans="11:11" x14ac:dyDescent="0.2"/>
    <row r="59" spans="11:1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H8:J8"/>
    <mergeCell ref="A8:A9"/>
    <mergeCell ref="B8:B9"/>
    <mergeCell ref="C8:C9"/>
    <mergeCell ref="D8:D9"/>
    <mergeCell ref="E8:G8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.59055118110236227" right="0.39370078740157483" top="0.74803149606299213" bottom="0.78740157480314965" header="0" footer="0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2023-03-28T08:02:56Z</dcterms:modified>
</cp:coreProperties>
</file>